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рилож.5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E19" i="1"/>
  <c r="D42"/>
  <c r="D41" s="1"/>
  <c r="D37"/>
  <c r="D35"/>
  <c r="D33"/>
  <c r="E33" s="1"/>
  <c r="D29"/>
  <c r="D26"/>
  <c r="D24"/>
  <c r="D23" s="1"/>
  <c r="D17"/>
  <c r="E17" s="1"/>
  <c r="D14"/>
  <c r="D12"/>
  <c r="E12" s="1"/>
  <c r="D10"/>
  <c r="D8"/>
  <c r="E8" s="1"/>
  <c r="E43"/>
  <c r="E38"/>
  <c r="E36"/>
  <c r="E34"/>
  <c r="E30"/>
  <c r="E27"/>
  <c r="E26"/>
  <c r="E25"/>
  <c r="E21"/>
  <c r="E18"/>
  <c r="E16"/>
  <c r="E15"/>
  <c r="E14"/>
  <c r="E13"/>
  <c r="E11"/>
  <c r="E9"/>
  <c r="C42"/>
  <c r="E42" s="1"/>
  <c r="C37"/>
  <c r="E37" s="1"/>
  <c r="C35"/>
  <c r="C33"/>
  <c r="C29"/>
  <c r="C26"/>
  <c r="C24"/>
  <c r="C23" s="1"/>
  <c r="C17"/>
  <c r="C14"/>
  <c r="C12"/>
  <c r="C10"/>
  <c r="C8"/>
  <c r="E41" l="1"/>
  <c r="C41"/>
  <c r="E35"/>
  <c r="C28"/>
  <c r="D28"/>
  <c r="E23"/>
  <c r="E24"/>
  <c r="D7"/>
  <c r="E10"/>
  <c r="E29"/>
  <c r="C7"/>
  <c r="E28" l="1"/>
  <c r="C6"/>
  <c r="D6"/>
  <c r="E7"/>
  <c r="E6" l="1"/>
</calcChain>
</file>

<file path=xl/sharedStrings.xml><?xml version="1.0" encoding="utf-8"?>
<sst xmlns="http://schemas.openxmlformats.org/spreadsheetml/2006/main" count="43" uniqueCount="43">
  <si>
    <t>Наименование</t>
  </si>
  <si>
    <t>КЦСР</t>
  </si>
  <si>
    <t>Стратегическая цель «Повышение уровня и качества жизни населения»</t>
  </si>
  <si>
    <t>Стратегическая задача 1 «Социальное развитие»</t>
  </si>
  <si>
    <t xml:space="preserve">Тактическая цель 1.1 «Повышение доступности качественного образования, обеспечение его соответствия потребностям социально-экономического развития» </t>
  </si>
  <si>
    <t>Муниципальная программа «Развитие системы образования РМО «Усть-Удинский район» на 2022-2026 годы»</t>
  </si>
  <si>
    <t>Тактическая цель 1.2 «Обеспечение максимальной вовлеченности населения в систематические занятия физкультурой и спортом»</t>
  </si>
  <si>
    <t>Муниципальная программа «Развитие физической культуры и спорта в РМО «Усть-Удинский район» на 2023-2027 годы»</t>
  </si>
  <si>
    <t>Тактическая цель 1.3 «Создание равных возможностей доступа к культурным ценностям для всех жителей района»</t>
  </si>
  <si>
    <t>Муниципальная программа «Развитие культуры районного муниципального образования «Усть-Удинский район» на 2022-2026 годы»</t>
  </si>
  <si>
    <t>Тактическая цель 1.4 «Обеспечение успешной социализации и эффективной самореализации молодежи»</t>
  </si>
  <si>
    <t>Муниципальная программа «Молодежная политика на 2020-2026 годы»</t>
  </si>
  <si>
    <t>Муниципальная программа «Комплексные меры профилактики злоупотребления наркотическими средствами, токсическими и психотропными веществами» на 2020-2026 годы</t>
  </si>
  <si>
    <t>Тактическая цель 1.5 «Организация летнего отдыха, занятости, и другие социальные направления»</t>
  </si>
  <si>
    <t>Муниципальная программа «Организация летнего отдыха и занятости детей в Усть-Удинском районе на 2020-2026 годы»</t>
  </si>
  <si>
    <t>Муниципальная программа «Профилактика правонарушений и безопасности дорожного движения на территории Усть-Удинского района» на 2020-2026 годы</t>
  </si>
  <si>
    <t>Муниципальная программа «Социальная поддержка отдельных категорий граждан на территории Усть-Удинского района» на 2020-2026 годы</t>
  </si>
  <si>
    <t>Стратегическая задача 2 «Развитие инфраструктуры и обеспечение условий жизнедеятельности»</t>
  </si>
  <si>
    <t>Тактическая цель 2.1 «Создание благоприятных условий для обеспечения жизнедеятельности населения Усть-Удинского района»</t>
  </si>
  <si>
    <t>Муниципальная программа «Создание благоприятных условий для обеспечения жизнедеятельности населения Усть-Удинского района на 2021-2026 годы»</t>
  </si>
  <si>
    <t>Тактическая цель 2.2 «Обеспечение комплексных мер противодействия террору, чрезвычайным ситуациям природного и техногенного характера»</t>
  </si>
  <si>
    <t>Муниципальная программа  РМО «Усть-Удинский район» «Обеспечение комплексных мер по гражданской обороне» на 2021-2026 годы</t>
  </si>
  <si>
    <t>Стратегическая задача 3 «Обеспечение темпов экономического роста»</t>
  </si>
  <si>
    <t>Тактическая цель 3.1 «Обеспечение деятельности мэра Усть-Удинского района и администрации Усть-Удинскогот района»</t>
  </si>
  <si>
    <t>Муниципальная программа «Обеспечение деятельности мэра Усть-Удинского района и администрации Усть-Удинского района» на 2017-2026 годы</t>
  </si>
  <si>
    <t>Тактическая цель 3.2 «Защита прав потребителей »</t>
  </si>
  <si>
    <t>Муниципальная программа «Защита прав потребителей в РМО «Усть-Удинский район» на 2022-2026 годы</t>
  </si>
  <si>
    <t>Тактическая цель 3.3 «Управление муниципальными финансами»</t>
  </si>
  <si>
    <t>Муниципальная программа «Управление муниципальными финансами Усть-Удинского района» на 2017-2026 годы</t>
  </si>
  <si>
    <t>Тактическая цель 3.4 «Повышение эффективности проводимой муниципальной политики в области земельно-имущественных отношений и управления муниципальной собственностью»</t>
  </si>
  <si>
    <t>Муниципальная программа «Повышение эффективности проводимой муниципальной политики в области земельно-имущественных отношений и управления муниципальной собственностью» на 2017-2026 годы</t>
  </si>
  <si>
    <t>Тактическая цель 3.5 «Комплексное развитие сельских территорий»</t>
  </si>
  <si>
    <t>Муниципальная программа «Комплексное развитие сельских территорий на период 2020-2026 годы»</t>
  </si>
  <si>
    <t>Тактическая цель 3.6 «Молодым семьям – доступное жилье»</t>
  </si>
  <si>
    <t>Муниципальная программа РМО «Усть-Удинский район» «Молодым семьям – доступное жилье» на 2023-2027 годы</t>
  </si>
  <si>
    <t>Стратегическая задача 4 «Законодательное регулирование, контроль и представление интересов населения»</t>
  </si>
  <si>
    <t>Тактическая цель 4.1 «Совершенствование законодательной (представительной) и контрольной деятельности</t>
  </si>
  <si>
    <t>Непрограммные расходы</t>
  </si>
  <si>
    <t>РАСПРЕДЕЛЕНИЕ БЮДЖЕТНЫХ АССИГНОВАНИЙ РАЙОННОГО БЮДЖЕТА ПО ЦЕЛЯМ ЗАДАЧАМ СИСТЕМЫ ЦЕЛЕПОЛАГАНИЯ СОЦИАЛЬНО-ЭКОНОМИЧЕСКОГО РАЗВИТИЯ УСТЬ-УДИНСКОГО  РАЙОНА, МУНИЦИПАЛЬНЫМ ПРОГРАММАМ УСТЬ-УДИНСКОГО РАЙОНА И НЕПРОГРАММНЫМ НАПРАВЛЕНИЯМ ДЕЯТЕЛЬНОСТИ НА 2024 ГОД</t>
  </si>
  <si>
    <t>(тыс.руб.)</t>
  </si>
  <si>
    <t>План на 2024 год</t>
  </si>
  <si>
    <t>Факт на 01.04.2024 год</t>
  </si>
  <si>
    <t>% исполн.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</si>
</sst>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3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3"/>
  <sheetViews>
    <sheetView tabSelected="1" workbookViewId="0">
      <selection activeCell="K14" sqref="K14"/>
    </sheetView>
  </sheetViews>
  <sheetFormatPr defaultRowHeight="15"/>
  <cols>
    <col min="1" max="1" width="74.5703125" customWidth="1"/>
    <col min="2" max="2" width="18" customWidth="1"/>
    <col min="3" max="3" width="16.7109375" customWidth="1"/>
    <col min="4" max="4" width="14.7109375" customWidth="1"/>
    <col min="5" max="5" width="14.42578125" customWidth="1"/>
  </cols>
  <sheetData>
    <row r="2" spans="1:5" ht="50.25" customHeight="1">
      <c r="A2" s="3" t="s">
        <v>38</v>
      </c>
      <c r="B2" s="3"/>
      <c r="C2" s="3"/>
      <c r="D2" s="3"/>
      <c r="E2" s="3"/>
    </row>
    <row r="3" spans="1:5" ht="28.5" customHeight="1">
      <c r="C3" s="6" t="s">
        <v>39</v>
      </c>
      <c r="D3" s="6"/>
      <c r="E3" s="6"/>
    </row>
    <row r="4" spans="1:5" ht="15.75" customHeight="1">
      <c r="A4" s="4" t="s">
        <v>0</v>
      </c>
      <c r="B4" s="4" t="s">
        <v>1</v>
      </c>
      <c r="C4" s="7" t="s">
        <v>40</v>
      </c>
      <c r="D4" s="8" t="s">
        <v>41</v>
      </c>
      <c r="E4" s="8" t="s">
        <v>42</v>
      </c>
    </row>
    <row r="5" spans="1:5">
      <c r="A5" s="4"/>
      <c r="B5" s="4"/>
      <c r="C5" s="7"/>
      <c r="D5" s="9"/>
      <c r="E5" s="9"/>
    </row>
    <row r="6" spans="1:5" ht="31.5">
      <c r="A6" s="1" t="s">
        <v>2</v>
      </c>
      <c r="B6" s="10"/>
      <c r="C6" s="11">
        <f>C7+C23+C28+C41</f>
        <v>1379942.1</v>
      </c>
      <c r="D6" s="11">
        <f>D7+D23+D28+D41</f>
        <v>263825.90000000002</v>
      </c>
      <c r="E6" s="22">
        <f>D6/C6*100</f>
        <v>19.118620991416961</v>
      </c>
    </row>
    <row r="7" spans="1:5" ht="15.75">
      <c r="A7" s="1" t="s">
        <v>3</v>
      </c>
      <c r="B7" s="10"/>
      <c r="C7" s="11">
        <f>C8+C10+C12+C14+C17</f>
        <v>1003398.9</v>
      </c>
      <c r="D7" s="11">
        <f>D8+D10+D12+D14+D17</f>
        <v>188309.30000000002</v>
      </c>
      <c r="E7" s="22">
        <f t="shared" ref="E7:E43" si="0">D7/C7*100</f>
        <v>18.767142359833162</v>
      </c>
    </row>
    <row r="8" spans="1:5" ht="53.25" customHeight="1">
      <c r="A8" s="1" t="s">
        <v>4</v>
      </c>
      <c r="B8" s="10"/>
      <c r="C8" s="11">
        <f>C9</f>
        <v>787996.5</v>
      </c>
      <c r="D8" s="11">
        <f>D9</f>
        <v>173444.3</v>
      </c>
      <c r="E8" s="22">
        <f t="shared" si="0"/>
        <v>22.010795733229781</v>
      </c>
    </row>
    <row r="9" spans="1:5" ht="31.5">
      <c r="A9" s="2" t="s">
        <v>5</v>
      </c>
      <c r="B9" s="12">
        <v>7800000000</v>
      </c>
      <c r="C9" s="13">
        <v>787996.5</v>
      </c>
      <c r="D9" s="13">
        <v>173444.3</v>
      </c>
      <c r="E9" s="18">
        <f t="shared" si="0"/>
        <v>22.010795733229781</v>
      </c>
    </row>
    <row r="10" spans="1:5" ht="34.5" customHeight="1">
      <c r="A10" s="1" t="s">
        <v>6</v>
      </c>
      <c r="B10" s="10"/>
      <c r="C10" s="11">
        <f>C11</f>
        <v>151627.4</v>
      </c>
      <c r="D10" s="11">
        <f>D11</f>
        <v>3365.7</v>
      </c>
      <c r="E10" s="22">
        <f t="shared" si="0"/>
        <v>2.2197175444543666</v>
      </c>
    </row>
    <row r="11" spans="1:5" ht="31.5">
      <c r="A11" s="2" t="s">
        <v>7</v>
      </c>
      <c r="B11" s="12">
        <v>7500000000</v>
      </c>
      <c r="C11" s="13">
        <v>151627.4</v>
      </c>
      <c r="D11" s="13">
        <v>3365.7</v>
      </c>
      <c r="E11" s="18">
        <f t="shared" si="0"/>
        <v>2.2197175444543666</v>
      </c>
    </row>
    <row r="12" spans="1:5" ht="42.75" customHeight="1">
      <c r="A12" s="1" t="s">
        <v>8</v>
      </c>
      <c r="B12" s="10"/>
      <c r="C12" s="11">
        <f>C13</f>
        <v>55303.199999999997</v>
      </c>
      <c r="D12" s="11">
        <f>D13</f>
        <v>9864.2000000000007</v>
      </c>
      <c r="E12" s="22">
        <f t="shared" si="0"/>
        <v>17.836580885012083</v>
      </c>
    </row>
    <row r="13" spans="1:5" ht="33.75" customHeight="1">
      <c r="A13" s="2" t="s">
        <v>9</v>
      </c>
      <c r="B13" s="12">
        <v>7600000000</v>
      </c>
      <c r="C13" s="13">
        <v>55303.199999999997</v>
      </c>
      <c r="D13" s="13">
        <v>9864.2000000000007</v>
      </c>
      <c r="E13" s="18">
        <f t="shared" si="0"/>
        <v>17.836580885012083</v>
      </c>
    </row>
    <row r="14" spans="1:5" ht="36.75" customHeight="1">
      <c r="A14" s="1" t="s">
        <v>10</v>
      </c>
      <c r="B14" s="10"/>
      <c r="C14" s="11">
        <f>C15+C16</f>
        <v>2300</v>
      </c>
      <c r="D14" s="11">
        <f>D15+D16</f>
        <v>99.9</v>
      </c>
      <c r="E14" s="22">
        <f t="shared" si="0"/>
        <v>4.3434782608695652</v>
      </c>
    </row>
    <row r="15" spans="1:5" ht="15.75">
      <c r="A15" s="2" t="s">
        <v>11</v>
      </c>
      <c r="B15" s="12">
        <v>7400000000</v>
      </c>
      <c r="C15" s="13">
        <v>2250</v>
      </c>
      <c r="D15" s="13">
        <v>62.9</v>
      </c>
      <c r="E15" s="18">
        <f t="shared" si="0"/>
        <v>2.7955555555555556</v>
      </c>
    </row>
    <row r="16" spans="1:5" ht="56.25" customHeight="1">
      <c r="A16" s="2" t="s">
        <v>12</v>
      </c>
      <c r="B16" s="12">
        <v>6700000000</v>
      </c>
      <c r="C16" s="13">
        <v>50</v>
      </c>
      <c r="D16" s="13">
        <v>37</v>
      </c>
      <c r="E16" s="18">
        <f t="shared" si="0"/>
        <v>74</v>
      </c>
    </row>
    <row r="17" spans="1:5" ht="31.5">
      <c r="A17" s="1" t="s">
        <v>13</v>
      </c>
      <c r="B17" s="10"/>
      <c r="C17" s="11">
        <f>C18+C19+C21</f>
        <v>6171.8</v>
      </c>
      <c r="D17" s="11">
        <f>D18+D19+D21</f>
        <v>1535.2</v>
      </c>
      <c r="E17" s="22">
        <f t="shared" si="0"/>
        <v>24.874428853818983</v>
      </c>
    </row>
    <row r="18" spans="1:5" ht="31.5">
      <c r="A18" s="2" t="s">
        <v>14</v>
      </c>
      <c r="B18" s="12">
        <v>7200000000</v>
      </c>
      <c r="C18" s="13">
        <v>2922.3</v>
      </c>
      <c r="D18" s="13">
        <v>35.299999999999997</v>
      </c>
      <c r="E18" s="18">
        <f t="shared" si="0"/>
        <v>1.207952640043801</v>
      </c>
    </row>
    <row r="19" spans="1:5" ht="41.25" customHeight="1">
      <c r="A19" s="5" t="s">
        <v>15</v>
      </c>
      <c r="B19" s="14">
        <v>6500000000</v>
      </c>
      <c r="C19" s="15">
        <v>100</v>
      </c>
      <c r="D19" s="15">
        <v>0</v>
      </c>
      <c r="E19" s="19">
        <f>D19/C19*100</f>
        <v>0</v>
      </c>
    </row>
    <row r="20" spans="1:5" ht="15.75" customHeight="1">
      <c r="A20" s="5"/>
      <c r="B20" s="16"/>
      <c r="C20" s="17"/>
      <c r="D20" s="17"/>
      <c r="E20" s="20"/>
    </row>
    <row r="21" spans="1:5" ht="16.5" customHeight="1">
      <c r="A21" s="5" t="s">
        <v>16</v>
      </c>
      <c r="B21" s="14">
        <v>6600000000</v>
      </c>
      <c r="C21" s="15">
        <v>3149.5</v>
      </c>
      <c r="D21" s="15">
        <v>1499.9</v>
      </c>
      <c r="E21" s="19">
        <f t="shared" si="0"/>
        <v>47.623432290839816</v>
      </c>
    </row>
    <row r="22" spans="1:5" ht="23.25" customHeight="1">
      <c r="A22" s="5"/>
      <c r="B22" s="16"/>
      <c r="C22" s="17"/>
      <c r="D22" s="17"/>
      <c r="E22" s="20"/>
    </row>
    <row r="23" spans="1:5" ht="31.5">
      <c r="A23" s="1" t="s">
        <v>17</v>
      </c>
      <c r="B23" s="10"/>
      <c r="C23" s="11">
        <f>C24+C26</f>
        <v>10735.3</v>
      </c>
      <c r="D23" s="11">
        <f>D24+D26</f>
        <v>1776.6000000000001</v>
      </c>
      <c r="E23" s="22">
        <f t="shared" si="0"/>
        <v>16.549141616908706</v>
      </c>
    </row>
    <row r="24" spans="1:5" ht="33.75" customHeight="1">
      <c r="A24" s="1" t="s">
        <v>18</v>
      </c>
      <c r="B24" s="10"/>
      <c r="C24" s="11">
        <f>C25</f>
        <v>2344.3000000000002</v>
      </c>
      <c r="D24" s="11">
        <f>D25</f>
        <v>75.400000000000006</v>
      </c>
      <c r="E24" s="22">
        <f t="shared" si="0"/>
        <v>3.2163119054728488</v>
      </c>
    </row>
    <row r="25" spans="1:5" ht="47.25">
      <c r="A25" s="2" t="s">
        <v>19</v>
      </c>
      <c r="B25" s="12">
        <v>7300000000</v>
      </c>
      <c r="C25" s="13">
        <v>2344.3000000000002</v>
      </c>
      <c r="D25" s="13">
        <v>75.400000000000006</v>
      </c>
      <c r="E25" s="18">
        <f t="shared" si="0"/>
        <v>3.2163119054728488</v>
      </c>
    </row>
    <row r="26" spans="1:5" ht="47.25">
      <c r="A26" s="1" t="s">
        <v>20</v>
      </c>
      <c r="B26" s="10"/>
      <c r="C26" s="11">
        <f>C27</f>
        <v>8391</v>
      </c>
      <c r="D26" s="11">
        <f>D27</f>
        <v>1701.2</v>
      </c>
      <c r="E26" s="22">
        <f t="shared" si="0"/>
        <v>20.274103205815756</v>
      </c>
    </row>
    <row r="27" spans="1:5" ht="34.5" customHeight="1">
      <c r="A27" s="2" t="s">
        <v>21</v>
      </c>
      <c r="B27" s="12">
        <v>6800000000</v>
      </c>
      <c r="C27" s="13">
        <v>8391</v>
      </c>
      <c r="D27" s="13">
        <v>1701.2</v>
      </c>
      <c r="E27" s="18">
        <f t="shared" si="0"/>
        <v>20.274103205815756</v>
      </c>
    </row>
    <row r="28" spans="1:5" ht="23.25" customHeight="1">
      <c r="A28" s="1" t="s">
        <v>22</v>
      </c>
      <c r="B28" s="10"/>
      <c r="C28" s="11">
        <f>C29+C33+C31+C35+C37+C39</f>
        <v>353372.30000000005</v>
      </c>
      <c r="D28" s="11">
        <f>D29+D33+D31+D35+D37+D39</f>
        <v>72128.7</v>
      </c>
      <c r="E28" s="22">
        <f t="shared" si="0"/>
        <v>20.411531973502164</v>
      </c>
    </row>
    <row r="29" spans="1:5" ht="31.5" customHeight="1">
      <c r="A29" s="1" t="s">
        <v>23</v>
      </c>
      <c r="B29" s="10"/>
      <c r="C29" s="11">
        <f>C30</f>
        <v>57777.4</v>
      </c>
      <c r="D29" s="11">
        <f>D30</f>
        <v>10924.6</v>
      </c>
      <c r="E29" s="22">
        <f t="shared" si="0"/>
        <v>18.90808516824918</v>
      </c>
    </row>
    <row r="30" spans="1:5" ht="47.25">
      <c r="A30" s="2" t="s">
        <v>24</v>
      </c>
      <c r="B30" s="12">
        <v>6400000000</v>
      </c>
      <c r="C30" s="13">
        <v>57777.4</v>
      </c>
      <c r="D30" s="13">
        <v>10924.6</v>
      </c>
      <c r="E30" s="18">
        <f t="shared" si="0"/>
        <v>18.90808516824918</v>
      </c>
    </row>
    <row r="31" spans="1:5" ht="15.75">
      <c r="A31" s="1" t="s">
        <v>25</v>
      </c>
      <c r="B31" s="10"/>
      <c r="C31" s="11">
        <v>0</v>
      </c>
      <c r="D31" s="11">
        <v>0</v>
      </c>
      <c r="E31" s="23">
        <v>0</v>
      </c>
    </row>
    <row r="32" spans="1:5" ht="31.5">
      <c r="A32" s="2" t="s">
        <v>26</v>
      </c>
      <c r="B32" s="12">
        <v>7900000000</v>
      </c>
      <c r="C32" s="13">
        <v>0</v>
      </c>
      <c r="D32" s="13">
        <v>0</v>
      </c>
      <c r="E32" s="21">
        <v>0</v>
      </c>
    </row>
    <row r="33" spans="1:5" ht="21.75" customHeight="1">
      <c r="A33" s="1" t="s">
        <v>27</v>
      </c>
      <c r="B33" s="10"/>
      <c r="C33" s="11">
        <f>C34</f>
        <v>247768</v>
      </c>
      <c r="D33" s="11">
        <f>D34</f>
        <v>59195.1</v>
      </c>
      <c r="E33" s="22">
        <f t="shared" si="0"/>
        <v>23.891341900487554</v>
      </c>
    </row>
    <row r="34" spans="1:5" ht="31.5">
      <c r="A34" s="2" t="s">
        <v>28</v>
      </c>
      <c r="B34" s="12">
        <v>6100000000</v>
      </c>
      <c r="C34" s="13">
        <v>247768</v>
      </c>
      <c r="D34" s="13">
        <v>59195.1</v>
      </c>
      <c r="E34" s="18">
        <f t="shared" si="0"/>
        <v>23.891341900487554</v>
      </c>
    </row>
    <row r="35" spans="1:5" ht="54" customHeight="1">
      <c r="A35" s="1" t="s">
        <v>29</v>
      </c>
      <c r="B35" s="10"/>
      <c r="C35" s="11">
        <f>C36</f>
        <v>10166.9</v>
      </c>
      <c r="D35" s="11">
        <f>D36</f>
        <v>1719</v>
      </c>
      <c r="E35" s="22">
        <f t="shared" si="0"/>
        <v>16.907808673243565</v>
      </c>
    </row>
    <row r="36" spans="1:5" ht="53.25" customHeight="1">
      <c r="A36" s="2" t="s">
        <v>30</v>
      </c>
      <c r="B36" s="12">
        <v>6200000000</v>
      </c>
      <c r="C36" s="13">
        <v>10166.9</v>
      </c>
      <c r="D36" s="13">
        <v>1719</v>
      </c>
      <c r="E36" s="18">
        <f t="shared" si="0"/>
        <v>16.907808673243565</v>
      </c>
    </row>
    <row r="37" spans="1:5" ht="27" customHeight="1">
      <c r="A37" s="1" t="s">
        <v>31</v>
      </c>
      <c r="B37" s="10"/>
      <c r="C37" s="11">
        <f>C38</f>
        <v>37660</v>
      </c>
      <c r="D37" s="11">
        <f>D38</f>
        <v>290</v>
      </c>
      <c r="E37" s="22">
        <f t="shared" si="0"/>
        <v>0.77004779607010088</v>
      </c>
    </row>
    <row r="38" spans="1:5" ht="31.5">
      <c r="A38" s="2" t="s">
        <v>32</v>
      </c>
      <c r="B38" s="12">
        <v>7700000000</v>
      </c>
      <c r="C38" s="13">
        <v>37660</v>
      </c>
      <c r="D38" s="13">
        <v>290</v>
      </c>
      <c r="E38" s="18">
        <f t="shared" si="0"/>
        <v>0.77004779607010088</v>
      </c>
    </row>
    <row r="39" spans="1:5" ht="18" customHeight="1">
      <c r="A39" s="1" t="s">
        <v>33</v>
      </c>
      <c r="B39" s="10"/>
      <c r="C39" s="11">
        <v>0</v>
      </c>
      <c r="D39" s="11">
        <v>0</v>
      </c>
      <c r="E39" s="22">
        <v>0</v>
      </c>
    </row>
    <row r="40" spans="1:5" ht="31.5">
      <c r="A40" s="2" t="s">
        <v>34</v>
      </c>
      <c r="B40" s="12">
        <v>7100000000</v>
      </c>
      <c r="C40" s="13">
        <v>0</v>
      </c>
      <c r="D40" s="13">
        <v>0</v>
      </c>
      <c r="E40" s="18">
        <v>0</v>
      </c>
    </row>
    <row r="41" spans="1:5" ht="40.5" customHeight="1">
      <c r="A41" s="1" t="s">
        <v>35</v>
      </c>
      <c r="B41" s="10"/>
      <c r="C41" s="11">
        <f>C42</f>
        <v>12435.6</v>
      </c>
      <c r="D41" s="11">
        <f>D42</f>
        <v>1611.3</v>
      </c>
      <c r="E41" s="22">
        <f t="shared" si="0"/>
        <v>12.957155263919715</v>
      </c>
    </row>
    <row r="42" spans="1:5" ht="35.25" customHeight="1">
      <c r="A42" s="1" t="s">
        <v>36</v>
      </c>
      <c r="B42" s="10"/>
      <c r="C42" s="13">
        <f>C43</f>
        <v>12435.6</v>
      </c>
      <c r="D42" s="13">
        <f>D43</f>
        <v>1611.3</v>
      </c>
      <c r="E42" s="18">
        <f t="shared" si="0"/>
        <v>12.957155263919715</v>
      </c>
    </row>
    <row r="43" spans="1:5" ht="15.75">
      <c r="A43" s="2" t="s">
        <v>37</v>
      </c>
      <c r="B43" s="12">
        <v>8000000000</v>
      </c>
      <c r="C43" s="13">
        <v>12435.6</v>
      </c>
      <c r="D43" s="13">
        <v>1611.3</v>
      </c>
      <c r="E43" s="18">
        <f t="shared" si="0"/>
        <v>12.957155263919715</v>
      </c>
    </row>
  </sheetData>
  <mergeCells count="17">
    <mergeCell ref="D21:D22"/>
    <mergeCell ref="E19:E20"/>
    <mergeCell ref="E21:E22"/>
    <mergeCell ref="B19:B20"/>
    <mergeCell ref="C19:C20"/>
    <mergeCell ref="B21:B22"/>
    <mergeCell ref="C21:C22"/>
    <mergeCell ref="A4:A5"/>
    <mergeCell ref="B4:B5"/>
    <mergeCell ref="C4:C5"/>
    <mergeCell ref="A19:A20"/>
    <mergeCell ref="A21:A22"/>
    <mergeCell ref="A2:E2"/>
    <mergeCell ref="C3:E3"/>
    <mergeCell ref="D4:D5"/>
    <mergeCell ref="E4:E5"/>
    <mergeCell ref="D19:D20"/>
  </mergeCells>
  <pageMargins left="0.70866141732283472" right="0.70866141732283472" top="0.74803149606299213" bottom="0.74803149606299213" header="0.31496062992125984" footer="0.31496062992125984"/>
  <pageSetup paperSize="9" scale="63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Прилож.5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2024-05-15T08:22:46Z</dcterms:modified>
</cp:coreProperties>
</file>